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7440" activeTab="0"/>
  </bookViews>
  <sheets>
    <sheet name="ПО по напряж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<sst xmlns="http://schemas.openxmlformats.org/spreadsheetml/2006/main" count="126" uniqueCount="32">
  <si>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</si>
  <si>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</si>
  <si>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</si>
  <si>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</si>
  <si>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</si>
  <si>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</si>
  <si>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</si>
  <si>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</si>
  <si>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</si>
  <si>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</si>
  <si>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</si>
  <si>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</si>
  <si>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</si>
  <si>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</si>
  <si>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</si>
  <si>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</si>
  <si>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</si>
  <si>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</si>
  <si>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</si>
  <si>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</si>
  <si>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</rPr>
      <t>·</t>
    </r>
    <r>
      <rPr>
        <b/>
        <sz val="14"/>
        <rFont val="Times New Roman"/>
        <family val="1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</si>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</sst>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" fontId="6" fillId="0" borderId="12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40;&#1082;&#1090;&#1099;%20&#1088;&#1077;&#1072;&#1083;&#1080;&#1079;&#1072;&#1094;&#1080;&#1080;-&#1087;&#1086;&#1090;&#1077;&#1088;&#1080;\2020%20&#1075;&#1086;&#1076;\&#1057;&#1086;&#1089;&#1090;&#1072;&#1074;%20&#1055;&#1054;%20&#1076;&#1083;&#1103;%20&#1087;&#1077;&#1088;&#1077;&#1076;&#1072;&#1095;&#1080;_2020%20(&#1060;&#1040;&#1050;&#1058;)1.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1">
        <row r="8">
          <cell r="C8">
            <v>11501.546000000004</v>
          </cell>
        </row>
        <row r="9">
          <cell r="C9">
            <v>8861.873000000003</v>
          </cell>
        </row>
        <row r="10">
          <cell r="C10">
            <v>186.4570000000001</v>
          </cell>
        </row>
        <row r="12">
          <cell r="C12">
            <v>2473.917</v>
          </cell>
        </row>
        <row r="13">
          <cell r="C13">
            <v>672.417</v>
          </cell>
        </row>
        <row r="14">
          <cell r="C14">
            <v>29366.79099999999</v>
          </cell>
        </row>
        <row r="29">
          <cell r="C29">
            <v>8636.360999999997</v>
          </cell>
        </row>
      </sheetData>
      <sheetData sheetId="7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zoomScaleNormal="70" zoomScalePageLayoutView="0" workbookViewId="0" topLeftCell="A1">
      <pane ySplit="3" topLeftCell="A94" activePane="bottomLeft" state="frozen"/>
      <selection pane="topLeft" activeCell="A1" sqref="A1"/>
      <selection pane="bottomLeft" activeCell="D116" sqref="D116"/>
    </sheetView>
  </sheetViews>
  <sheetFormatPr defaultColWidth="9.33203125" defaultRowHeight="12.75"/>
  <cols>
    <col min="1" max="1" width="54.33203125" style="0" customWidth="1"/>
    <col min="2" max="2" width="17.16015625" style="0" customWidth="1"/>
    <col min="3" max="3" width="16.83203125" style="0" customWidth="1"/>
    <col min="4" max="4" width="16.66015625" style="0" customWidth="1"/>
    <col min="5" max="5" width="17.33203125" style="0" customWidth="1"/>
    <col min="6" max="6" width="17.83203125" style="0" bestFit="1" customWidth="1"/>
    <col min="7" max="7" width="16.33203125" style="0" customWidth="1"/>
    <col min="8" max="8" width="17.66015625" style="0" customWidth="1"/>
    <col min="9" max="9" width="17.83203125" style="0" bestFit="1" customWidth="1"/>
    <col min="10" max="10" width="17" style="0" customWidth="1"/>
    <col min="11" max="11" width="16.83203125" style="0" customWidth="1"/>
    <col min="12" max="12" width="17.66015625" style="3" customWidth="1"/>
    <col min="13" max="13" width="17.5" style="0" customWidth="1"/>
    <col min="14" max="15" width="14.33203125" style="0" bestFit="1" customWidth="1"/>
  </cols>
  <sheetData>
    <row r="1" spans="1:12" s="1" customFormat="1" ht="42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L1" s="4"/>
    </row>
    <row r="2" spans="1:10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4"/>
      <c r="M4" s="14"/>
    </row>
    <row r="5" spans="1:13" ht="19.5">
      <c r="A5" s="8" t="s">
        <v>15</v>
      </c>
      <c r="B5" s="20">
        <v>23769.781</v>
      </c>
      <c r="C5" s="20">
        <f>C9+C10+C8+C7</f>
        <v>23696.210000000003</v>
      </c>
      <c r="D5" s="20">
        <v>22178.655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v>196.923</v>
      </c>
      <c r="C7" s="19">
        <f>'[1]ОРЭС'!C10</f>
        <v>186.4570000000001</v>
      </c>
      <c r="D7" s="19">
        <v>180.70299999999997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v>14259.708000000002</v>
      </c>
      <c r="C9" s="19">
        <f>'[1]ОРЭС'!C8+'[1]ОРЭС'!C12</f>
        <v>13975.463000000003</v>
      </c>
      <c r="D9" s="19">
        <v>13340.865999999998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8.75">
      <c r="A10" s="16" t="s">
        <v>11</v>
      </c>
      <c r="B10" s="19">
        <v>9313.149999999998</v>
      </c>
      <c r="C10" s="19">
        <f>'[1]ОРЭС'!C9+'[1]ОРЭС'!C13</f>
        <v>9534.290000000003</v>
      </c>
      <c r="D10" s="19">
        <v>8657.086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4.118</v>
      </c>
      <c r="C14" s="21">
        <v>3.9640000000000004</v>
      </c>
      <c r="D14" s="22">
        <v>3.9900000000000007</v>
      </c>
      <c r="E14" s="22"/>
      <c r="F14" s="23"/>
      <c r="G14" s="22"/>
      <c r="H14" s="22"/>
      <c r="I14" s="22"/>
      <c r="J14" s="22"/>
      <c r="K14" s="22"/>
      <c r="L14" s="22"/>
      <c r="M14" s="22"/>
    </row>
    <row r="15" spans="1:13" ht="18.75">
      <c r="A15" s="16" t="s">
        <v>11</v>
      </c>
      <c r="B15" s="22">
        <v>1.0850000000000002</v>
      </c>
      <c r="C15" s="22">
        <v>1.0380000000000003</v>
      </c>
      <c r="D15" s="22">
        <v>1.0170000000000001</v>
      </c>
      <c r="E15" s="22"/>
      <c r="F15" s="23"/>
      <c r="G15" s="22"/>
      <c r="H15" s="22"/>
      <c r="I15" s="22"/>
      <c r="J15" s="22"/>
      <c r="K15" s="22"/>
      <c r="L15" s="22"/>
      <c r="M15" s="22"/>
    </row>
    <row r="16" spans="1:13" ht="39">
      <c r="A16" s="8" t="s">
        <v>21</v>
      </c>
      <c r="B16" s="20">
        <v>29330.362999999994</v>
      </c>
      <c r="C16" s="20">
        <f>'[1]ОРЭС'!C14</f>
        <v>29366.79099999999</v>
      </c>
      <c r="D16" s="20">
        <v>27663.184000000005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5" ht="156">
      <c r="A17" s="8" t="s">
        <v>25</v>
      </c>
      <c r="B17" s="24">
        <v>11505.007999999993</v>
      </c>
      <c r="C17" s="24">
        <f>'[1]ОРЭС'!C29</f>
        <v>8636.360999999997</v>
      </c>
      <c r="D17" s="24">
        <v>10969.686000000005</v>
      </c>
      <c r="E17" s="24"/>
      <c r="F17" s="24"/>
      <c r="G17" s="24"/>
      <c r="H17" s="24"/>
      <c r="I17" s="24"/>
      <c r="J17" s="24"/>
      <c r="K17" s="24"/>
      <c r="L17" s="24"/>
      <c r="M17" s="24"/>
      <c r="N17" s="18"/>
      <c r="O17" s="30"/>
    </row>
    <row r="18" spans="1:13" ht="19.5">
      <c r="A18" s="17" t="s">
        <v>17</v>
      </c>
      <c r="B18" s="24">
        <v>5.203</v>
      </c>
      <c r="C18" s="24">
        <f>C14+C15+C13+C12</f>
        <v>5.002000000000001</v>
      </c>
      <c r="D18" s="24">
        <v>5.007000000000001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.75">
      <c r="A19" s="17" t="s">
        <v>22</v>
      </c>
      <c r="B19" s="25">
        <v>64605.15199999999</v>
      </c>
      <c r="C19" s="25">
        <f>C5+C16+C17</f>
        <v>61699.36199999999</v>
      </c>
      <c r="D19" s="25">
        <v>60811.52500000001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5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/>
      <c r="M20" s="11"/>
    </row>
    <row r="21" spans="1:13" ht="25.5" customHeight="1">
      <c r="A21" s="31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4"/>
      <c r="M21" s="14"/>
    </row>
    <row r="22" spans="1:13" ht="25.5" customHeight="1">
      <c r="A22" s="8" t="s">
        <v>15</v>
      </c>
      <c r="B22" s="20">
        <v>349.101</v>
      </c>
      <c r="C22" s="20">
        <v>325.999</v>
      </c>
      <c r="D22" s="20">
        <v>311.973</v>
      </c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3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 customHeight="1">
      <c r="A26" s="16" t="s">
        <v>10</v>
      </c>
      <c r="B26" s="19">
        <v>215.522</v>
      </c>
      <c r="C26" s="19">
        <v>203.588</v>
      </c>
      <c r="D26" s="19">
        <v>203.496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5.5" customHeight="1">
      <c r="A27" s="16" t="s">
        <v>11</v>
      </c>
      <c r="B27" s="19">
        <v>133.579</v>
      </c>
      <c r="C27" s="19">
        <v>122.411</v>
      </c>
      <c r="D27" s="19">
        <v>108.477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3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3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8.75">
      <c r="A31" s="16" t="s">
        <v>10</v>
      </c>
      <c r="B31" s="21">
        <v>0.002</v>
      </c>
      <c r="C31" s="21">
        <v>0.002</v>
      </c>
      <c r="D31" s="22">
        <v>0.002</v>
      </c>
      <c r="E31" s="22"/>
      <c r="F31" s="23"/>
      <c r="G31" s="22"/>
      <c r="H31" s="22"/>
      <c r="I31" s="22"/>
      <c r="J31" s="22"/>
      <c r="K31" s="22"/>
      <c r="L31" s="22"/>
      <c r="M31" s="22"/>
    </row>
    <row r="32" spans="1:15" ht="18.75">
      <c r="A32" s="16" t="s">
        <v>11</v>
      </c>
      <c r="B32" s="22">
        <v>0.009</v>
      </c>
      <c r="C32" s="22">
        <v>0.008</v>
      </c>
      <c r="D32" s="22">
        <v>0.008</v>
      </c>
      <c r="E32" s="22"/>
      <c r="F32" s="23"/>
      <c r="G32" s="23"/>
      <c r="H32" s="22"/>
      <c r="I32" s="23"/>
      <c r="J32" s="22"/>
      <c r="K32" s="22"/>
      <c r="L32" s="22"/>
      <c r="M32" s="22"/>
      <c r="O32" s="29"/>
    </row>
    <row r="33" spans="1:13" ht="39">
      <c r="A33" s="8" t="s">
        <v>21</v>
      </c>
      <c r="B33" s="20">
        <v>856.226</v>
      </c>
      <c r="C33" s="20">
        <v>779.788</v>
      </c>
      <c r="D33" s="20">
        <v>772.765</v>
      </c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6">
      <c r="A34" s="8" t="s">
        <v>25</v>
      </c>
      <c r="B34" s="24">
        <v>62.0329999999999</v>
      </c>
      <c r="C34" s="24">
        <v>67.96199999999999</v>
      </c>
      <c r="D34" s="24">
        <v>0</v>
      </c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9.5">
      <c r="A35" s="17" t="s">
        <v>17</v>
      </c>
      <c r="B35" s="24">
        <v>0.011</v>
      </c>
      <c r="C35" s="24">
        <v>0.01</v>
      </c>
      <c r="D35" s="24">
        <v>0.01</v>
      </c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8.75">
      <c r="A36" s="17" t="s">
        <v>22</v>
      </c>
      <c r="B36" s="25">
        <v>1267.36</v>
      </c>
      <c r="C36" s="25">
        <v>1173.749</v>
      </c>
      <c r="D36" s="25">
        <v>1084.738</v>
      </c>
      <c r="E36" s="25"/>
      <c r="F36" s="25"/>
      <c r="G36" s="28"/>
      <c r="H36" s="25"/>
      <c r="I36" s="25"/>
      <c r="J36" s="25"/>
      <c r="K36" s="25"/>
      <c r="L36" s="25"/>
      <c r="M36" s="25"/>
    </row>
    <row r="37" spans="1:13" ht="18.75">
      <c r="A37" s="31" t="s">
        <v>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1"/>
      <c r="M37" s="11"/>
    </row>
    <row r="38" spans="1:13" ht="19.5">
      <c r="A38" s="8" t="s">
        <v>15</v>
      </c>
      <c r="B38" s="20">
        <v>1811.933</v>
      </c>
      <c r="C38" s="20">
        <v>1726.298</v>
      </c>
      <c r="D38" s="20">
        <v>1854.377</v>
      </c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v>1709.279</v>
      </c>
      <c r="C40" s="19">
        <v>1639.232</v>
      </c>
      <c r="D40" s="19">
        <v>1767.353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v>94.508</v>
      </c>
      <c r="C42" s="19">
        <v>82.13900000000001</v>
      </c>
      <c r="D42" s="19">
        <v>81.109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8.75">
      <c r="A43" s="16" t="s">
        <v>11</v>
      </c>
      <c r="B43" s="19">
        <v>8.146</v>
      </c>
      <c r="C43" s="19">
        <v>4.927</v>
      </c>
      <c r="D43" s="19">
        <v>5.915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v>-8.704148513061227E-14</v>
      </c>
      <c r="C50" s="24">
        <v>1.314000000000016</v>
      </c>
      <c r="D50" s="24">
        <v>12.54800000000003</v>
      </c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9.5">
      <c r="A51" s="17" t="s">
        <v>17</v>
      </c>
      <c r="B51" s="24">
        <v>0</v>
      </c>
      <c r="C51" s="24">
        <v>0</v>
      </c>
      <c r="D51" s="24">
        <v>0</v>
      </c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8.75">
      <c r="A52" s="17" t="s">
        <v>22</v>
      </c>
      <c r="B52" s="25">
        <v>1811.933</v>
      </c>
      <c r="C52" s="25">
        <v>1727.612</v>
      </c>
      <c r="D52" s="25">
        <v>1866.925</v>
      </c>
      <c r="E52" s="25"/>
      <c r="F52" s="25"/>
      <c r="G52" s="28"/>
      <c r="H52" s="25"/>
      <c r="I52" s="25"/>
      <c r="J52" s="25"/>
      <c r="K52" s="25"/>
      <c r="L52" s="25"/>
      <c r="M52" s="25"/>
    </row>
    <row r="53" spans="1:13" ht="18.75">
      <c r="A53" s="31" t="s">
        <v>27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11"/>
      <c r="M53" s="11"/>
    </row>
    <row r="54" spans="1:13" ht="19.5">
      <c r="A54" s="8" t="s">
        <v>15</v>
      </c>
      <c r="B54" s="20">
        <v>472.20000000000005</v>
      </c>
      <c r="C54" s="20">
        <v>436.71200000000005</v>
      </c>
      <c r="D54" s="20">
        <v>421.413</v>
      </c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v>54.153</v>
      </c>
      <c r="C58" s="19">
        <v>51.874</v>
      </c>
      <c r="D58" s="19">
        <v>59.571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8.75">
      <c r="A59" s="16" t="s">
        <v>11</v>
      </c>
      <c r="B59" s="19">
        <v>418.047</v>
      </c>
      <c r="C59" s="19">
        <v>384.838</v>
      </c>
      <c r="D59" s="19">
        <v>361.842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v>55.938</v>
      </c>
      <c r="C65" s="20">
        <v>56.181</v>
      </c>
      <c r="D65" s="20">
        <v>46.968</v>
      </c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56">
      <c r="A66" s="8" t="s">
        <v>25</v>
      </c>
      <c r="B66" s="24">
        <v>23.33299999999997</v>
      </c>
      <c r="C66" s="24">
        <v>45.827999999999975</v>
      </c>
      <c r="D66" s="24">
        <v>25.037999999999954</v>
      </c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9.5">
      <c r="A67" s="17" t="s">
        <v>17</v>
      </c>
      <c r="B67" s="24">
        <v>0</v>
      </c>
      <c r="C67" s="24">
        <v>0</v>
      </c>
      <c r="D67" s="24">
        <v>0</v>
      </c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8.75">
      <c r="A68" s="17" t="s">
        <v>22</v>
      </c>
      <c r="B68" s="25">
        <v>551.471</v>
      </c>
      <c r="C68" s="25">
        <v>538.721</v>
      </c>
      <c r="D68" s="25">
        <v>493.419</v>
      </c>
      <c r="E68" s="25"/>
      <c r="F68" s="25"/>
      <c r="G68" s="28"/>
      <c r="H68" s="25"/>
      <c r="I68" s="25"/>
      <c r="J68" s="25"/>
      <c r="K68" s="25"/>
      <c r="L68" s="25"/>
      <c r="M68" s="25"/>
    </row>
    <row r="69" spans="1:13" ht="18.75">
      <c r="A69" s="31" t="s">
        <v>28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11"/>
      <c r="M69" s="11"/>
    </row>
    <row r="70" spans="1:13" ht="19.5">
      <c r="A70" s="8" t="s">
        <v>15</v>
      </c>
      <c r="B70" s="20">
        <v>252.22500000000002</v>
      </c>
      <c r="C70" s="20">
        <v>241.14499999999998</v>
      </c>
      <c r="D70" s="20">
        <v>227.186</v>
      </c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v>249.76000000000002</v>
      </c>
      <c r="C74" s="19">
        <v>238.81699999999998</v>
      </c>
      <c r="D74" s="19">
        <v>224.857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8.75">
      <c r="A75" s="16" t="s">
        <v>11</v>
      </c>
      <c r="B75" s="19">
        <v>2.465</v>
      </c>
      <c r="C75" s="19">
        <v>2.328</v>
      </c>
      <c r="D75" s="19">
        <v>2.329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0.067</v>
      </c>
      <c r="C79" s="21">
        <v>0.064</v>
      </c>
      <c r="D79" s="21">
        <v>0.058</v>
      </c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8.75">
      <c r="A80" s="16" t="s">
        <v>11</v>
      </c>
      <c r="B80" s="21">
        <v>0.004</v>
      </c>
      <c r="C80" s="21">
        <v>0.003</v>
      </c>
      <c r="D80" s="21">
        <v>0.003</v>
      </c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39">
      <c r="A81" s="8" t="s">
        <v>21</v>
      </c>
      <c r="B81" s="20">
        <v>0</v>
      </c>
      <c r="C81" s="20">
        <v>0</v>
      </c>
      <c r="D81" s="20">
        <v>0</v>
      </c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6">
      <c r="A82" s="8" t="s">
        <v>25</v>
      </c>
      <c r="B82" s="24">
        <v>15.471000000000004</v>
      </c>
      <c r="C82" s="24">
        <v>15.157000000000039</v>
      </c>
      <c r="D82" s="24">
        <v>14.12299999999999</v>
      </c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9.5">
      <c r="A83" s="17" t="s">
        <v>17</v>
      </c>
      <c r="B83" s="24">
        <v>0.07100000000000001</v>
      </c>
      <c r="C83" s="24">
        <v>0.067</v>
      </c>
      <c r="D83" s="24">
        <v>0.061000000000000006</v>
      </c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8.75">
      <c r="A84" s="17" t="s">
        <v>22</v>
      </c>
      <c r="B84" s="25">
        <v>267.696</v>
      </c>
      <c r="C84" s="25">
        <v>256.302</v>
      </c>
      <c r="D84" s="25">
        <v>241.309</v>
      </c>
      <c r="E84" s="25"/>
      <c r="F84" s="25"/>
      <c r="G84" s="28"/>
      <c r="H84" s="25"/>
      <c r="I84" s="25"/>
      <c r="J84" s="25"/>
      <c r="K84" s="25"/>
      <c r="L84" s="25"/>
      <c r="M84" s="25"/>
    </row>
    <row r="85" spans="1:13" ht="18.75">
      <c r="A85" s="31" t="s">
        <v>29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11"/>
      <c r="M85" s="11"/>
    </row>
    <row r="86" spans="1:13" ht="19.5">
      <c r="A86" s="8" t="s">
        <v>15</v>
      </c>
      <c r="B86" s="20">
        <v>191.341</v>
      </c>
      <c r="C86" s="20">
        <v>200.12300000000002</v>
      </c>
      <c r="D86" s="20">
        <v>185.77599999999998</v>
      </c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>
        <v>146.338</v>
      </c>
      <c r="C90" s="19">
        <v>153.33</v>
      </c>
      <c r="D90" s="19">
        <v>139.849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8.75">
      <c r="A91" s="16" t="s">
        <v>11</v>
      </c>
      <c r="B91" s="19">
        <v>45.003</v>
      </c>
      <c r="C91" s="19">
        <v>46.793</v>
      </c>
      <c r="D91" s="19">
        <v>45.927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>
        <v>0</v>
      </c>
      <c r="C95" s="21">
        <v>0</v>
      </c>
      <c r="D95" s="21">
        <v>0</v>
      </c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8.75">
      <c r="A96" s="16" t="s">
        <v>11</v>
      </c>
      <c r="B96" s="21">
        <v>0</v>
      </c>
      <c r="C96" s="21">
        <v>0</v>
      </c>
      <c r="D96" s="21">
        <v>0</v>
      </c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39">
      <c r="A97" s="8" t="s">
        <v>21</v>
      </c>
      <c r="B97" s="20">
        <v>303.368</v>
      </c>
      <c r="C97" s="20">
        <v>293.026</v>
      </c>
      <c r="D97" s="20">
        <v>265.296</v>
      </c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56">
      <c r="A98" s="8" t="s">
        <v>25</v>
      </c>
      <c r="B98" s="24">
        <v>0</v>
      </c>
      <c r="C98" s="24">
        <v>0</v>
      </c>
      <c r="D98" s="24">
        <v>18.371999999999986</v>
      </c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9.5">
      <c r="A99" s="17" t="s">
        <v>17</v>
      </c>
      <c r="B99" s="24">
        <v>0</v>
      </c>
      <c r="C99" s="24">
        <v>0</v>
      </c>
      <c r="D99" s="24">
        <v>0</v>
      </c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8.75">
      <c r="A100" s="17" t="s">
        <v>22</v>
      </c>
      <c r="B100" s="25">
        <v>494.709</v>
      </c>
      <c r="C100" s="25">
        <v>493.149</v>
      </c>
      <c r="D100" s="25">
        <v>469.44399999999996</v>
      </c>
      <c r="E100" s="25"/>
      <c r="F100" s="25"/>
      <c r="G100" s="28"/>
      <c r="H100" s="25"/>
      <c r="I100" s="25"/>
      <c r="J100" s="25"/>
      <c r="K100" s="25"/>
      <c r="L100" s="25"/>
      <c r="M100" s="25"/>
    </row>
    <row r="101" spans="1:13" ht="18.75">
      <c r="A101" s="31" t="s">
        <v>30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11"/>
      <c r="M101" s="11"/>
    </row>
    <row r="102" spans="1:13" ht="19.5">
      <c r="A102" s="8" t="s">
        <v>15</v>
      </c>
      <c r="B102" s="20">
        <v>3218.711</v>
      </c>
      <c r="C102" s="20">
        <v>3103.9359999999997</v>
      </c>
      <c r="D102" s="20">
        <v>3083.7900000000004</v>
      </c>
      <c r="E102" s="20">
        <f>E106+E107+E105+E104</f>
        <v>0</v>
      </c>
      <c r="F102" s="20">
        <f>F106+F107+F105+F104</f>
        <v>0</v>
      </c>
      <c r="G102" s="20">
        <f>G106+G107+G105+G104</f>
        <v>0</v>
      </c>
      <c r="H102" s="20">
        <f>H106+H107+H105+H104</f>
        <v>0</v>
      </c>
      <c r="I102" s="20">
        <f>I106+I107+I105+I104</f>
        <v>0</v>
      </c>
      <c r="J102" s="20">
        <f>J106+J107+J105+J104</f>
        <v>0</v>
      </c>
      <c r="K102" s="20">
        <f>K106+K107+K105+K104</f>
        <v>0</v>
      </c>
      <c r="L102" s="20">
        <f>L106+L107+L105+L104</f>
        <v>0</v>
      </c>
      <c r="M102" s="20">
        <f>M106+M107+M105+M104</f>
        <v>0</v>
      </c>
    </row>
    <row r="103" spans="1:13" ht="18.75">
      <c r="A103" s="17" t="s">
        <v>20</v>
      </c>
      <c r="B103" s="9"/>
      <c r="C103" s="9"/>
      <c r="D103" s="9"/>
      <c r="E103" s="9"/>
      <c r="F103" s="9"/>
      <c r="G103" s="19"/>
      <c r="H103" s="9"/>
      <c r="I103" s="9"/>
      <c r="J103" s="9"/>
      <c r="K103" s="9"/>
      <c r="L103" s="12"/>
      <c r="M103" s="12"/>
    </row>
    <row r="104" spans="1:13" ht="18.75">
      <c r="A104" s="16" t="s">
        <v>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8.75">
      <c r="A105" s="16" t="s">
        <v>16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.75">
      <c r="A106" s="16" t="s">
        <v>10</v>
      </c>
      <c r="B106" s="19">
        <v>3135.591</v>
      </c>
      <c r="C106" s="19">
        <v>2980.3999999999996</v>
      </c>
      <c r="D106" s="19">
        <v>2947.8810000000003</v>
      </c>
      <c r="E106" s="19">
        <f>'[1]ОРЭС-Карелия'!E8</f>
        <v>0</v>
      </c>
      <c r="F106" s="19">
        <f>'[1]ОРЭС-Карелия'!F8</f>
        <v>0</v>
      </c>
      <c r="G106" s="19">
        <f>'[1]ОРЭС-Карелия'!G8</f>
        <v>0</v>
      </c>
      <c r="H106" s="19">
        <f>'[1]ОРЭС-Карелия'!H8</f>
        <v>0</v>
      </c>
      <c r="I106" s="19">
        <f>'[1]ОРЭС-Карелия'!I8</f>
        <v>0</v>
      </c>
      <c r="J106" s="19">
        <f>'[1]ОРЭС-Карелия'!J8</f>
        <v>0</v>
      </c>
      <c r="K106" s="19">
        <f>'[1]ОРЭС-Карелия'!K8</f>
        <v>0</v>
      </c>
      <c r="L106" s="19">
        <f>'[1]ОРЭС-Карелия'!L8</f>
        <v>0</v>
      </c>
      <c r="M106" s="19">
        <f>'[1]ОРЭС-Карелия'!M8</f>
        <v>0</v>
      </c>
    </row>
    <row r="107" spans="1:13" ht="18.75">
      <c r="A107" s="16" t="s">
        <v>11</v>
      </c>
      <c r="B107" s="19">
        <v>83.12</v>
      </c>
      <c r="C107" s="19">
        <v>123.536</v>
      </c>
      <c r="D107" s="19">
        <v>135.909</v>
      </c>
      <c r="E107" s="19">
        <f>'[1]ОРЭС-Карелия'!E9</f>
        <v>0</v>
      </c>
      <c r="F107" s="19">
        <f>'[1]ОРЭС-Карелия'!F9</f>
        <v>0</v>
      </c>
      <c r="G107" s="19">
        <f>'[1]ОРЭС-Карелия'!G9</f>
        <v>0</v>
      </c>
      <c r="H107" s="19">
        <f>'[1]ОРЭС-Карелия'!H9</f>
        <v>0</v>
      </c>
      <c r="I107" s="19">
        <f>'[1]ОРЭС-Карелия'!I9</f>
        <v>0</v>
      </c>
      <c r="J107" s="19">
        <f>'[1]ОРЭС-Карелия'!J9</f>
        <v>0</v>
      </c>
      <c r="K107" s="19">
        <f>'[1]ОРЭС-Карелия'!K9</f>
        <v>0</v>
      </c>
      <c r="L107" s="19">
        <f>'[1]ОРЭС-Карелия'!L9</f>
        <v>0</v>
      </c>
      <c r="M107" s="19">
        <f>'[1]ОРЭС-Карелия'!M9</f>
        <v>0</v>
      </c>
    </row>
    <row r="108" spans="1:13" ht="18.75">
      <c r="A108" s="17" t="s">
        <v>19</v>
      </c>
      <c r="B108" s="19"/>
      <c r="C108" s="19"/>
      <c r="D108" s="9"/>
      <c r="E108" s="9"/>
      <c r="F108" s="9"/>
      <c r="G108" s="19"/>
      <c r="H108" s="9"/>
      <c r="I108" s="9"/>
      <c r="J108" s="9"/>
      <c r="K108" s="9"/>
      <c r="L108" s="9"/>
      <c r="M108" s="9"/>
    </row>
    <row r="109" spans="1:13" ht="18.75">
      <c r="A109" s="16" t="s">
        <v>18</v>
      </c>
      <c r="B109" s="21"/>
      <c r="C109" s="21"/>
      <c r="D109" s="15"/>
      <c r="E109" s="15"/>
      <c r="F109" s="15"/>
      <c r="G109" s="22"/>
      <c r="H109" s="15"/>
      <c r="I109" s="15"/>
      <c r="J109" s="22"/>
      <c r="K109" s="22"/>
      <c r="L109" s="15"/>
      <c r="M109" s="15"/>
    </row>
    <row r="110" spans="1:13" ht="18.75">
      <c r="A110" s="16" t="s">
        <v>16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8.75">
      <c r="A111" s="16" t="s">
        <v>10</v>
      </c>
      <c r="B111" s="21">
        <v>0.928</v>
      </c>
      <c r="C111" s="21">
        <v>0.88</v>
      </c>
      <c r="D111" s="21">
        <v>0.852</v>
      </c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8.75">
      <c r="A112" s="16" t="s">
        <v>11</v>
      </c>
      <c r="B112" s="21">
        <v>0.006</v>
      </c>
      <c r="C112" s="21">
        <v>0.005</v>
      </c>
      <c r="D112" s="21">
        <v>0.005</v>
      </c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39">
      <c r="A113" s="8" t="s">
        <v>21</v>
      </c>
      <c r="B113" s="20">
        <v>1897.5400000000002</v>
      </c>
      <c r="C113" s="20">
        <v>1939.195</v>
      </c>
      <c r="D113" s="20">
        <v>1902.2420000000002</v>
      </c>
      <c r="E113" s="20">
        <f>'[1]ОРЭС-Карелия'!E14</f>
        <v>0</v>
      </c>
      <c r="F113" s="20">
        <f>'[1]ОРЭС-Карелия'!F14</f>
        <v>0</v>
      </c>
      <c r="G113" s="20">
        <f>'[1]ОРЭС-Карелия'!G14</f>
        <v>0</v>
      </c>
      <c r="H113" s="20">
        <f>'[1]ОРЭС-Карелия'!H14</f>
        <v>0</v>
      </c>
      <c r="I113" s="20">
        <f>'[1]ОРЭС-Карелия'!I14</f>
        <v>0</v>
      </c>
      <c r="J113" s="20">
        <f>'[1]ОРЭС-Карелия'!J14</f>
        <v>0</v>
      </c>
      <c r="K113" s="20">
        <f>'[1]ОРЭС-Карелия'!K14</f>
        <v>0</v>
      </c>
      <c r="L113" s="20">
        <f>'[1]ОРЭС-Карелия'!L14</f>
        <v>0</v>
      </c>
      <c r="M113" s="20">
        <f>'[1]ОРЭС-Карелия'!M14</f>
        <v>0</v>
      </c>
    </row>
    <row r="114" spans="1:13" ht="156">
      <c r="A114" s="8" t="s">
        <v>25</v>
      </c>
      <c r="B114" s="24">
        <v>991.6559999999998</v>
      </c>
      <c r="C114" s="24">
        <v>1141.144000000001</v>
      </c>
      <c r="D114" s="24">
        <v>1318.1900000000003</v>
      </c>
      <c r="E114" s="24">
        <f>'[1]ОРЭС-Карелия'!E29</f>
        <v>0</v>
      </c>
      <c r="F114" s="24">
        <f>'[1]ОРЭС-Карелия'!F29</f>
        <v>0</v>
      </c>
      <c r="G114" s="24">
        <f>'[1]ОРЭС-Карелия'!G29</f>
        <v>0</v>
      </c>
      <c r="H114" s="24">
        <f>'[1]ОРЭС-Карелия'!H29</f>
        <v>0</v>
      </c>
      <c r="I114" s="24">
        <f>'[1]ОРЭС-Карелия'!I29</f>
        <v>0</v>
      </c>
      <c r="J114" s="24">
        <f>'[1]ОРЭС-Карелия'!J29</f>
        <v>0</v>
      </c>
      <c r="K114" s="24">
        <f>'[1]ОРЭС-Карелия'!K29</f>
        <v>0</v>
      </c>
      <c r="L114" s="24">
        <f>'[1]ОРЭС-Карелия'!L29</f>
        <v>0</v>
      </c>
      <c r="M114" s="24">
        <f>'[1]ОРЭС-Карелия'!M29</f>
        <v>0</v>
      </c>
    </row>
    <row r="115" spans="1:13" ht="19.5">
      <c r="A115" s="17" t="s">
        <v>17</v>
      </c>
      <c r="B115" s="24">
        <v>0.934</v>
      </c>
      <c r="C115" s="24">
        <v>0.885</v>
      </c>
      <c r="D115" s="24">
        <v>0.857</v>
      </c>
      <c r="E115" s="24">
        <f aca="true" t="shared" si="0" ref="E115:M115">E111+E112+E110+E109</f>
        <v>0</v>
      </c>
      <c r="F115" s="24">
        <f t="shared" si="0"/>
        <v>0</v>
      </c>
      <c r="G115" s="24">
        <f t="shared" si="0"/>
        <v>0</v>
      </c>
      <c r="H115" s="24">
        <f t="shared" si="0"/>
        <v>0</v>
      </c>
      <c r="I115" s="24">
        <f t="shared" si="0"/>
        <v>0</v>
      </c>
      <c r="J115" s="24">
        <f t="shared" si="0"/>
        <v>0</v>
      </c>
      <c r="K115" s="24">
        <f t="shared" si="0"/>
        <v>0</v>
      </c>
      <c r="L115" s="24">
        <f t="shared" si="0"/>
        <v>0</v>
      </c>
      <c r="M115" s="24">
        <f t="shared" si="0"/>
        <v>0</v>
      </c>
    </row>
    <row r="116" spans="1:13" ht="18.75">
      <c r="A116" s="17" t="s">
        <v>22</v>
      </c>
      <c r="B116" s="25">
        <v>6107.907</v>
      </c>
      <c r="C116" s="25">
        <v>6184.275000000001</v>
      </c>
      <c r="D116" s="25">
        <v>6304.222000000002</v>
      </c>
      <c r="E116" s="25">
        <f>E102+E113+E114</f>
        <v>0</v>
      </c>
      <c r="F116" s="25">
        <f aca="true" t="shared" si="1" ref="F116:M116">F102+F113+F114</f>
        <v>0</v>
      </c>
      <c r="G116" s="28">
        <f t="shared" si="1"/>
        <v>0</v>
      </c>
      <c r="H116" s="25">
        <f t="shared" si="1"/>
        <v>0</v>
      </c>
      <c r="I116" s="25">
        <f t="shared" si="1"/>
        <v>0</v>
      </c>
      <c r="J116" s="25">
        <f t="shared" si="1"/>
        <v>0</v>
      </c>
      <c r="K116" s="25">
        <f t="shared" si="1"/>
        <v>0</v>
      </c>
      <c r="L116" s="25">
        <f t="shared" si="1"/>
        <v>0</v>
      </c>
      <c r="M116" s="25">
        <f t="shared" si="1"/>
        <v>0</v>
      </c>
    </row>
  </sheetData>
  <sheetProtection/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rintOptions/>
  <pageMargins left="0.65" right="0.75" top="1" bottom="1" header="0.5" footer="0.5"/>
  <pageSetup fitToHeight="1" fitToWidth="1" horizontalDpi="600" verticalDpi="600" orientation="portrait" paperSize="9" scale="34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volchegurskaya.e</dc:creator>
  <cp:keywords/>
  <dc:description/>
  <cp:lastModifiedBy>FUJI</cp:lastModifiedBy>
  <cp:lastPrinted>2018-12-13T07:04:42Z</cp:lastPrinted>
  <dcterms:created xsi:type="dcterms:W3CDTF">2010-02-11T08:01:42Z</dcterms:created>
  <dcterms:modified xsi:type="dcterms:W3CDTF">2020-04-13T18:01:29Z</dcterms:modified>
  <cp:category/>
  <cp:version/>
  <cp:contentType/>
  <cp:contentStatus/>
</cp:coreProperties>
</file>